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<sst xmlns="http://schemas.openxmlformats.org/spreadsheetml/2006/main" count="148" uniqueCount="126">
  <si>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</si>
  <si>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</si>
  <si>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</si>
  <si>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</si>
  <si>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</si>
  <si>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</si>
  <si>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</si>
  <si>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</si>
  <si>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</si>
  <si>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</si>
  <si>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</si>
  <si>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</si>
  <si>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</si>
  <si>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</si>
  <si>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</si>
  <si>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</si>
  <si>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</si>
  <si>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</si>
  <si>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</si>
  <si>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</si>
  <si>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</si>
  <si>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</si>
  <si>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</si>
  <si>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</si>
  <si>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</si>
  <si>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</si>
  <si>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</si>
  <si>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</si>
  <si>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</si>
  <si>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</si>
  <si>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</si>
  <si>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</si>
  <si>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</si>
  <si>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</si>
  <si>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</si>
  <si>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</si>
  <si>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</si>
  <si>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</si>
  <si>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</si>
  <si>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</si>
  <si>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</si>
  <si>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</si>
  <si>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</si>
  <si>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</si>
  <si>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</si>
  <si>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</si>
  <si>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</si>
  <si>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</si>
  <si>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</si>
  <si>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</si>
  <si>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</si>
  <si>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</si>
  <si>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</si>
  <si>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</si>
  <si>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</si>
  <si>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</si>
  <si>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</si>
  <si>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</si>
  <si>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</si>
  <si>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</si>
  <si>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</si>
  <si>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</si>
  <si>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</si>
  <si>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</si>
  <si>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</si>
  <si>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</si>
  <si>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</si>
  <si>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</si>
  <si>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</si>
  <si>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</si>
  <si>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</si>
  <si>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</si>
  <si>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</si>
  <si>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</si>
  <si>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</si>
  <si>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</si>
  <si>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</si>
  <si>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</si>
  <si>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</si>
  <si>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</si>
  <si>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</si>
  <si>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</si>
  <si>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</si>
  <si>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</si>
  <si>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</si>
  <si>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</si>
  <si>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</si>
  <si>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</si>
  <si>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</si>
  <si>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</si>
  <si>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</si>
  <si>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</si>
  <si>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</si>
  <si>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</si>
  <si>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</si>
  <si>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</si>
  <si>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</si>
  <si>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</si>
  <si>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</si>
  <si>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</si>
  <si>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</si>
  <si>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</si>
  <si>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</si>
  <si>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</si>
  <si>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</si>
  <si>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</si>
  <si>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</si>
  <si>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</si>
  <si>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</si>
  <si>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</si>
  <si>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</si>
  <si>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</si>
  <si>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</si>
  <si>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</si>
  <si>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</si>
  <si>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</si>
  <si>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</si>
  <si>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</si>
  <si>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Хмельницький окружний адміністративний суд</t>
  </si>
  <si>
    <t>29009, м. Хмельницький, вул. Козацька, 42</t>
  </si>
  <si>
    <t>три квартали 2021 року</t>
  </si>
  <si>
    <t>Олена КОВАЛЬЧУК</t>
  </si>
  <si>
    <t>Тетяна ЛЕГКОБИТ</t>
  </si>
  <si>
    <t>(0382) 641577</t>
  </si>
  <si>
    <t>inbox@adm.km.court.gov.ua</t>
  </si>
  <si>
    <t>5 жовтня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</si>
</sst>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&amp;LF9BA1A2E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12244</v>
      </c>
      <c r="E1" s="70">
        <v>12244</v>
      </c>
      <c r="F1" s="70">
        <v>12244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3.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3.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3.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3.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69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1.2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27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27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3.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12235</v>
      </c>
      <c r="D39" s="86">
        <f aca="true" t="shared" si="3" ref="D39:K39">SUM(D40,D47,D48,D49)</f>
        <v>13488712.870000001</v>
      </c>
      <c r="E39" s="74">
        <f t="shared" si="3"/>
        <v>6792</v>
      </c>
      <c r="F39" s="86">
        <f t="shared" si="3"/>
        <v>9475549.93</v>
      </c>
      <c r="G39" s="74">
        <f t="shared" si="3"/>
        <v>13</v>
      </c>
      <c r="H39" s="86">
        <f t="shared" si="3"/>
        <v>18775.6</v>
      </c>
      <c r="I39" s="74">
        <f t="shared" si="3"/>
        <v>0</v>
      </c>
      <c r="J39" s="86">
        <f t="shared" si="3"/>
        <v>0</v>
      </c>
      <c r="K39" s="74">
        <f t="shared" si="3"/>
        <v>5100</v>
      </c>
      <c r="L39" s="86">
        <f>SUM(L40,L47,L48,L49)</f>
        <v>4666957.2</v>
      </c>
    </row>
    <row r="40" spans="1:12" ht="21" customHeight="1">
      <c r="A40" s="61">
        <v>35</v>
      </c>
      <c r="B40" s="64" t="s">
        <v>85</v>
      </c>
      <c r="C40" s="75">
        <f>SUM(C41,C44)</f>
        <v>12229</v>
      </c>
      <c r="D40" s="87">
        <f>SUM(D41,D44)</f>
        <v>13474411.870000001</v>
      </c>
      <c r="E40" s="75">
        <f aca="true" t="shared" si="4" ref="E40:L40">SUM(E41,E44)</f>
        <v>6789</v>
      </c>
      <c r="F40" s="87">
        <f t="shared" si="4"/>
        <v>9472228.129999999</v>
      </c>
      <c r="G40" s="75">
        <f t="shared" si="4"/>
        <v>13</v>
      </c>
      <c r="H40" s="87">
        <f t="shared" si="4"/>
        <v>18775.6</v>
      </c>
      <c r="I40" s="75">
        <f t="shared" si="4"/>
        <v>0</v>
      </c>
      <c r="J40" s="87">
        <f t="shared" si="4"/>
        <v>0</v>
      </c>
      <c r="K40" s="75">
        <f t="shared" si="4"/>
        <v>5098</v>
      </c>
      <c r="L40" s="87">
        <f t="shared" si="4"/>
        <v>4664233.2</v>
      </c>
    </row>
    <row r="41" spans="1:12" ht="19.5" customHeight="1">
      <c r="A41" s="61">
        <v>36</v>
      </c>
      <c r="B41" s="64" t="s">
        <v>86</v>
      </c>
      <c r="C41" s="76">
        <v>499</v>
      </c>
      <c r="D41" s="88">
        <v>1667889.47</v>
      </c>
      <c r="E41" s="77">
        <v>484</v>
      </c>
      <c r="F41" s="89">
        <v>1685559.29</v>
      </c>
      <c r="G41" s="76">
        <v>0</v>
      </c>
      <c r="H41" s="88">
        <v>0</v>
      </c>
      <c r="I41" s="78">
        <v>0</v>
      </c>
      <c r="J41" s="93">
        <v>0</v>
      </c>
      <c r="K41" s="77">
        <v>12</v>
      </c>
      <c r="L41" s="89">
        <v>31617.2</v>
      </c>
    </row>
    <row r="42" spans="1:12" ht="16.5" customHeight="1">
      <c r="A42" s="61">
        <v>37</v>
      </c>
      <c r="B42" s="65" t="s">
        <v>87</v>
      </c>
      <c r="C42" s="76">
        <v>468</v>
      </c>
      <c r="D42" s="88">
        <v>1583549.93</v>
      </c>
      <c r="E42" s="77">
        <v>464</v>
      </c>
      <c r="F42" s="89">
        <v>1606305</v>
      </c>
      <c r="G42" s="76">
        <v>0</v>
      </c>
      <c r="H42" s="88">
        <v>0</v>
      </c>
      <c r="I42" s="78">
        <v>0</v>
      </c>
      <c r="J42" s="93">
        <v>0</v>
      </c>
      <c r="K42" s="77">
        <v>1</v>
      </c>
      <c r="L42" s="89">
        <v>5243.66</v>
      </c>
    </row>
    <row r="43" spans="1:12" ht="16.5" customHeight="1">
      <c r="A43" s="61">
        <v>38</v>
      </c>
      <c r="B43" s="65" t="s">
        <v>76</v>
      </c>
      <c r="C43" s="76">
        <v>31</v>
      </c>
      <c r="D43" s="88">
        <v>84339.54</v>
      </c>
      <c r="E43" s="77">
        <v>20</v>
      </c>
      <c r="F43" s="89">
        <v>79254</v>
      </c>
      <c r="G43" s="76">
        <v>0</v>
      </c>
      <c r="H43" s="88">
        <v>0</v>
      </c>
      <c r="I43" s="78">
        <v>0</v>
      </c>
      <c r="J43" s="93">
        <v>0</v>
      </c>
      <c r="K43" s="77">
        <v>11</v>
      </c>
      <c r="L43" s="89">
        <v>26373.54</v>
      </c>
    </row>
    <row r="44" spans="1:12" ht="21" customHeight="1">
      <c r="A44" s="61">
        <v>39</v>
      </c>
      <c r="B44" s="64" t="s">
        <v>88</v>
      </c>
      <c r="C44" s="76">
        <v>11730</v>
      </c>
      <c r="D44" s="88">
        <v>11806522.4</v>
      </c>
      <c r="E44" s="77">
        <v>6305</v>
      </c>
      <c r="F44" s="89">
        <v>7786668.84</v>
      </c>
      <c r="G44" s="76">
        <v>13</v>
      </c>
      <c r="H44" s="88">
        <v>18775.6</v>
      </c>
      <c r="I44" s="78">
        <v>0</v>
      </c>
      <c r="J44" s="93">
        <v>0</v>
      </c>
      <c r="K44" s="77">
        <v>5086</v>
      </c>
      <c r="L44" s="89">
        <v>4632616</v>
      </c>
    </row>
    <row r="45" spans="1:12" ht="30" customHeight="1">
      <c r="A45" s="61">
        <v>40</v>
      </c>
      <c r="B45" s="65" t="s">
        <v>89</v>
      </c>
      <c r="C45" s="76">
        <v>657</v>
      </c>
      <c r="D45" s="88">
        <v>2020300</v>
      </c>
      <c r="E45" s="77">
        <v>622</v>
      </c>
      <c r="F45" s="89">
        <v>2421442.09</v>
      </c>
      <c r="G45" s="76">
        <v>4</v>
      </c>
      <c r="H45" s="88">
        <v>8744</v>
      </c>
      <c r="I45" s="78">
        <v>0</v>
      </c>
      <c r="J45" s="93">
        <v>0</v>
      </c>
      <c r="K45" s="77">
        <v>14</v>
      </c>
      <c r="L45" s="89">
        <v>31780</v>
      </c>
    </row>
    <row r="46" spans="1:12" ht="21" customHeight="1">
      <c r="A46" s="61">
        <v>41</v>
      </c>
      <c r="B46" s="65" t="s">
        <v>79</v>
      </c>
      <c r="C46" s="76">
        <v>11073</v>
      </c>
      <c r="D46" s="88">
        <v>9786222.4</v>
      </c>
      <c r="E46" s="77">
        <v>5683</v>
      </c>
      <c r="F46" s="89">
        <v>5365226.75</v>
      </c>
      <c r="G46" s="76">
        <v>9</v>
      </c>
      <c r="H46" s="88">
        <v>10031.6</v>
      </c>
      <c r="I46" s="78">
        <v>0</v>
      </c>
      <c r="J46" s="93">
        <v>0</v>
      </c>
      <c r="K46" s="77">
        <v>5072</v>
      </c>
      <c r="L46" s="89">
        <v>4600836</v>
      </c>
    </row>
    <row r="47" spans="1:12" ht="45" customHeight="1">
      <c r="A47" s="61">
        <v>42</v>
      </c>
      <c r="B47" s="64" t="s">
        <v>90</v>
      </c>
      <c r="C47" s="76">
        <v>6</v>
      </c>
      <c r="D47" s="88">
        <v>14301</v>
      </c>
      <c r="E47" s="77">
        <v>3</v>
      </c>
      <c r="F47" s="89">
        <v>3321.8</v>
      </c>
      <c r="G47" s="76">
        <v>0</v>
      </c>
      <c r="H47" s="88">
        <v>0</v>
      </c>
      <c r="I47" s="78">
        <v>0</v>
      </c>
      <c r="J47" s="93">
        <v>0</v>
      </c>
      <c r="K47" s="77">
        <v>2</v>
      </c>
      <c r="L47" s="89">
        <v>2724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0</v>
      </c>
      <c r="D49" s="88">
        <v>0</v>
      </c>
      <c r="E49" s="77">
        <v>0</v>
      </c>
      <c r="F49" s="89">
        <v>0</v>
      </c>
      <c r="G49" s="76">
        <v>0</v>
      </c>
      <c r="H49" s="88">
        <v>0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4</v>
      </c>
      <c r="D50" s="86">
        <f aca="true" t="shared" si="5" ref="D50:L50">SUM(D51:D54)</f>
        <v>211.11</v>
      </c>
      <c r="E50" s="74">
        <f t="shared" si="5"/>
        <v>4</v>
      </c>
      <c r="F50" s="86">
        <f t="shared" si="5"/>
        <v>272.4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1</v>
      </c>
      <c r="D51" s="87">
        <v>6.81</v>
      </c>
      <c r="E51" s="79">
        <v>1</v>
      </c>
      <c r="F51" s="90">
        <v>68.1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3</v>
      </c>
      <c r="D52" s="87">
        <v>204.3</v>
      </c>
      <c r="E52" s="79">
        <v>3</v>
      </c>
      <c r="F52" s="90">
        <v>204.3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0</v>
      </c>
      <c r="D54" s="87">
        <v>0</v>
      </c>
      <c r="E54" s="79">
        <v>0</v>
      </c>
      <c r="F54" s="90">
        <v>0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4.25">
      <c r="A56" s="61">
        <v>51</v>
      </c>
      <c r="B56" s="62" t="s">
        <v>117</v>
      </c>
      <c r="C56" s="74">
        <f>SUM(C6,C28,C39,C50,C55)</f>
        <v>12239</v>
      </c>
      <c r="D56" s="86">
        <f aca="true" t="shared" si="6" ref="D56:L56">SUM(D6,D28,D39,D50,D55)</f>
        <v>13488923.98</v>
      </c>
      <c r="E56" s="74">
        <f t="shared" si="6"/>
        <v>6796</v>
      </c>
      <c r="F56" s="86">
        <f t="shared" si="6"/>
        <v>9475822.33</v>
      </c>
      <c r="G56" s="74">
        <f t="shared" si="6"/>
        <v>13</v>
      </c>
      <c r="H56" s="86">
        <f t="shared" si="6"/>
        <v>18775.6</v>
      </c>
      <c r="I56" s="74">
        <f t="shared" si="6"/>
        <v>0</v>
      </c>
      <c r="J56" s="86">
        <f t="shared" si="6"/>
        <v>0</v>
      </c>
      <c r="K56" s="74">
        <f t="shared" si="6"/>
        <v>5100</v>
      </c>
      <c r="L56" s="86">
        <f t="shared" si="6"/>
        <v>4666957.2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&amp;LF9BA1A2E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5084</v>
      </c>
      <c r="F4" s="84">
        <f>SUM(F5:F25)</f>
        <v>4652883.54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149</v>
      </c>
      <c r="F5" s="85">
        <v>150604.76</v>
      </c>
    </row>
    <row r="6" spans="1:6" ht="24" customHeight="1">
      <c r="A6" s="42">
        <v>3</v>
      </c>
      <c r="B6" s="169" t="s">
        <v>62</v>
      </c>
      <c r="C6" s="170"/>
      <c r="D6" s="171"/>
      <c r="E6" s="83">
        <v>2</v>
      </c>
      <c r="F6" s="85">
        <v>1816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14</v>
      </c>
      <c r="F11" s="85">
        <v>12712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25</v>
      </c>
      <c r="F12" s="85">
        <v>24062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1095</v>
      </c>
      <c r="F13" s="85">
        <v>997234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129</v>
      </c>
      <c r="F14" s="85">
        <v>116224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25</v>
      </c>
      <c r="F16" s="85">
        <v>24062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3621</v>
      </c>
      <c r="F17" s="85">
        <v>3304376.78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6</v>
      </c>
      <c r="F18" s="85">
        <v>5448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1</v>
      </c>
      <c r="F21" s="85">
        <v>908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17</v>
      </c>
      <c r="F22" s="85">
        <v>15436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7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3.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123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124</v>
      </c>
      <c r="D34" s="178"/>
      <c r="F34" s="95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&amp;LF9BA1A2E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Bulgakova</cp:lastModifiedBy>
  <cp:lastPrinted>2018-03-15T06:41:01Z</cp:lastPrinted>
  <dcterms:created xsi:type="dcterms:W3CDTF">1996-10-08T23:32:33Z</dcterms:created>
  <dcterms:modified xsi:type="dcterms:W3CDTF">2023-09-06T07:59:33Z</dcterms:modified>
  <cp:category/>
  <cp:version/>
  <cp:contentType/>
  <cp:contentStatus/>
</cp:coreProperties>
</file>